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/>
  <c r="C28"/>
  <c r="D28"/>
  <c r="E35"/>
  <c r="E20"/>
  <c r="D20"/>
  <c r="C20"/>
  <c r="E11" l="1"/>
  <c r="D8"/>
  <c r="C8"/>
  <c r="E34"/>
  <c r="E10" l="1"/>
  <c r="E33" l="1"/>
  <c r="D27" l="1"/>
  <c r="E32"/>
  <c r="E29"/>
  <c r="E18"/>
  <c r="E19"/>
  <c r="E9"/>
  <c r="E8" s="1"/>
  <c r="E13"/>
  <c r="E16"/>
  <c r="E17"/>
  <c r="E6"/>
  <c r="E7"/>
  <c r="C12"/>
  <c r="D12"/>
  <c r="C27"/>
  <c r="D24"/>
  <c r="C24"/>
  <c r="D6"/>
  <c r="C6"/>
  <c r="E14"/>
  <c r="E25"/>
  <c r="E24" s="1"/>
  <c r="E15"/>
  <c r="E28" l="1"/>
  <c r="E27" s="1"/>
  <c r="D26"/>
  <c r="E12"/>
  <c r="E26" s="1"/>
  <c r="C39" l="1"/>
  <c r="E39"/>
  <c r="D39"/>
</calcChain>
</file>

<file path=xl/sharedStrings.xml><?xml version="1.0" encoding="utf-8"?>
<sst xmlns="http://schemas.openxmlformats.org/spreadsheetml/2006/main" count="72" uniqueCount="64">
  <si>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</si>
  <si>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</si>
  <si>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</si>
  <si>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</si>
  <si>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</si>
  <si>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</si>
  <si>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</si>
  <si>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</si>
  <si>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</si>
  <si>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</si>
  <si>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</si>
  <si>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</si>
  <si>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</si>
  <si>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</si>
  <si>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</si>
  <si>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</si>
  <si>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</si>
  <si>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</si>
  <si>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</si>
  <si>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</si>
  <si>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</si>
  <si>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</si>
  <si>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</si>
  <si>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</si>
  <si>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</si>
  <si>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</si>
  <si>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</si>
  <si>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</si>
  <si>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</si>
  <si>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1 08 00000 00 0000 110</t>
  </si>
  <si>
    <t>1 08 04020 01 0000 110</t>
  </si>
  <si>
    <t>Государственная пошлина за совершение нотариальных действий</t>
  </si>
  <si>
    <t>Государственная пошлина</t>
  </si>
  <si>
    <t>1 14 00000 00 0000 000</t>
  </si>
  <si>
    <t>1 14 02030 10 0000 410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</si>
  <si>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</si>
  <si>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</si>
  <si>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</si>
  <si>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</si>
  <si>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</si>
  <si>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1 13 02995 13 0000 130</t>
  </si>
  <si>
    <t>Прочие доходы от компенсации затрат бюджетов гороских поселений</t>
  </si>
  <si>
    <t>Возврат прочих остатков субсидий, субвенций и иных межбюджетных трансфертов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</si>
  <si>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</si>
  <si>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</si>
  <si>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Доходы бюджетов сельских поселений от возврата остатков субсидий, субвенций и иных межбюджетных трансфертов</t>
  </si>
  <si>
    <t xml:space="preserve">2 02 15001 10 0000 150 </t>
  </si>
  <si>
    <t>2 02 35118 10 0000 150</t>
  </si>
  <si>
    <t>2 02 40014 10 0710 150</t>
  </si>
  <si>
    <t>2 02 49999 10 0720 150</t>
  </si>
  <si>
    <t>2 18 60010 10 0000 150</t>
  </si>
  <si>
    <t>2 19 60010 10 0000 150</t>
  </si>
  <si>
    <t>Исполнение доходов сельского поселения "Деревня Ерденево" за 2022 год</t>
  </si>
  <si>
    <t>1 05 03010 01 0000 110</t>
  </si>
  <si>
    <t>Единый сельскохозяйственный налог</t>
  </si>
  <si>
    <t>2 02 30024 10 0332 150</t>
  </si>
  <si>
    <t xml:space="preserve">Субсидии бюджетам сельских поселений </t>
  </si>
  <si>
    <t>Исполнение на 01.07.2022 год</t>
  </si>
  <si>
    <t>1 17 15030 10 00000 150</t>
  </si>
  <si>
    <t>Инициативные платежи, зачисляемые в бюджеты сельских поселений</t>
  </si>
  <si>
    <t>2 02 29999 10 0258 150</t>
  </si>
  <si>
    <t>Прочие субсидии бюджетам сельских поселений</t>
  </si>
  <si>
    <t>2 02 49999 10 0740 150</t>
  </si>
  <si>
    <t>Приложение №1  к Постановлению Сельской Думы МО СП  "Деревня Ерденево" № 01  от 27.07.2022 года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</si>
</sst>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topLeftCell="A7" zoomScaleSheetLayoutView="100" workbookViewId="0">
      <selection activeCell="C1" sqref="C1:E1"/>
    </sheetView>
  </sheetViews>
  <sheetFormatPr defaultRowHeight="15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>
      <c r="C1" s="24" t="s">
        <v>63</v>
      </c>
      <c r="D1" s="24"/>
      <c r="E1" s="24"/>
    </row>
    <row r="2" spans="1:5" ht="73.5" customHeight="1"/>
    <row r="3" spans="1:5" ht="21.75" customHeight="1">
      <c r="A3" s="23" t="s">
        <v>52</v>
      </c>
      <c r="B3" s="23"/>
      <c r="C3" s="23"/>
      <c r="D3" s="23"/>
      <c r="E3" s="23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57</v>
      </c>
      <c r="E5" s="15" t="s">
        <v>37</v>
      </c>
    </row>
    <row r="6" spans="1:5" ht="15.75">
      <c r="A6" s="5" t="s">
        <v>0</v>
      </c>
      <c r="B6" s="6" t="s">
        <v>17</v>
      </c>
      <c r="C6" s="7">
        <f>C7</f>
        <v>101160</v>
      </c>
      <c r="D6" s="7">
        <f>D7</f>
        <v>42501.56</v>
      </c>
      <c r="E6" s="7">
        <f>C7-D7</f>
        <v>58658.44</v>
      </c>
    </row>
    <row r="7" spans="1:5" ht="78.75">
      <c r="A7" s="8" t="s">
        <v>12</v>
      </c>
      <c r="B7" s="4" t="s">
        <v>16</v>
      </c>
      <c r="C7" s="9">
        <v>101160</v>
      </c>
      <c r="D7" s="9">
        <v>42501.56</v>
      </c>
      <c r="E7" s="9">
        <f>C7-D7</f>
        <v>58658.44</v>
      </c>
    </row>
    <row r="8" spans="1:5" ht="15.75">
      <c r="A8" s="5" t="s">
        <v>1</v>
      </c>
      <c r="B8" s="6" t="s">
        <v>18</v>
      </c>
      <c r="C8" s="7">
        <f>C9+C10+C11</f>
        <v>1768500</v>
      </c>
      <c r="D8" s="7">
        <f>D9+D10+D11</f>
        <v>1169276.8699999999</v>
      </c>
      <c r="E8" s="7">
        <f>E9+E10+E11</f>
        <v>599223.13</v>
      </c>
    </row>
    <row r="9" spans="1:5" ht="31.5">
      <c r="A9" s="8" t="s">
        <v>13</v>
      </c>
      <c r="B9" s="4" t="s">
        <v>11</v>
      </c>
      <c r="C9" s="9">
        <v>1017500</v>
      </c>
      <c r="D9" s="9">
        <v>748912.94</v>
      </c>
      <c r="E9" s="9">
        <f>C9-D9</f>
        <v>268587.06000000006</v>
      </c>
    </row>
    <row r="10" spans="1:5" ht="47.25">
      <c r="A10" s="8" t="s">
        <v>43</v>
      </c>
      <c r="B10" s="4" t="s">
        <v>44</v>
      </c>
      <c r="C10" s="9">
        <v>750000</v>
      </c>
      <c r="D10" s="9">
        <v>418481.04</v>
      </c>
      <c r="E10" s="9">
        <f>C10-D10</f>
        <v>331518.96000000002</v>
      </c>
    </row>
    <row r="11" spans="1:5" ht="15.75">
      <c r="A11" s="8" t="s">
        <v>53</v>
      </c>
      <c r="B11" s="4" t="s">
        <v>54</v>
      </c>
      <c r="C11" s="9">
        <v>1000</v>
      </c>
      <c r="D11" s="9">
        <v>1882.89</v>
      </c>
      <c r="E11" s="9">
        <f>C11-D11</f>
        <v>-882.8900000000001</v>
      </c>
    </row>
    <row r="12" spans="1:5" ht="15.75">
      <c r="A12" s="5" t="s">
        <v>2</v>
      </c>
      <c r="B12" s="6" t="s">
        <v>19</v>
      </c>
      <c r="C12" s="7">
        <f>C13+C14+C15+C16+C17</f>
        <v>7286000</v>
      </c>
      <c r="D12" s="7">
        <f>D13+D14+D15+D16+D17</f>
        <v>5509030.4799999995</v>
      </c>
      <c r="E12" s="7">
        <f>E13+E14+E15+E16+E17</f>
        <v>1776969.5200000003</v>
      </c>
    </row>
    <row r="13" spans="1:5" ht="43.5" customHeight="1">
      <c r="A13" s="8" t="s">
        <v>14</v>
      </c>
      <c r="B13" s="4" t="s">
        <v>20</v>
      </c>
      <c r="C13" s="9">
        <v>400000</v>
      </c>
      <c r="D13" s="9">
        <v>73281.5</v>
      </c>
      <c r="E13" s="9">
        <f>C13-D13</f>
        <v>326718.5</v>
      </c>
    </row>
    <row r="14" spans="1:5" ht="78.75" hidden="1">
      <c r="A14" s="8" t="s">
        <v>15</v>
      </c>
      <c r="B14" s="4" t="s">
        <v>21</v>
      </c>
      <c r="C14" s="9"/>
      <c r="D14" s="9"/>
      <c r="E14" s="9">
        <f t="shared" ref="E14:E15" si="0">D14+C14</f>
        <v>0</v>
      </c>
    </row>
    <row r="15" spans="1:5" ht="78.75" hidden="1">
      <c r="A15" s="8" t="s">
        <v>22</v>
      </c>
      <c r="B15" s="4" t="s">
        <v>23</v>
      </c>
      <c r="C15" s="9"/>
      <c r="D15" s="9"/>
      <c r="E15" s="9">
        <f t="shared" si="0"/>
        <v>0</v>
      </c>
    </row>
    <row r="16" spans="1:5" ht="78.75">
      <c r="A16" s="8" t="s">
        <v>27</v>
      </c>
      <c r="B16" s="4" t="s">
        <v>21</v>
      </c>
      <c r="C16" s="9">
        <v>3900000</v>
      </c>
      <c r="D16" s="9">
        <v>4332631.01</v>
      </c>
      <c r="E16" s="9">
        <f>C16-D16</f>
        <v>-432631.00999999978</v>
      </c>
    </row>
    <row r="17" spans="1:5" ht="78.75">
      <c r="A17" s="8" t="s">
        <v>28</v>
      </c>
      <c r="B17" s="4" t="s">
        <v>23</v>
      </c>
      <c r="C17" s="9">
        <v>2986000</v>
      </c>
      <c r="D17" s="9">
        <v>1103117.97</v>
      </c>
      <c r="E17" s="9">
        <f>C17-D17</f>
        <v>1882882.03</v>
      </c>
    </row>
    <row r="18" spans="1:5" ht="15.75" hidden="1">
      <c r="A18" s="16" t="s">
        <v>29</v>
      </c>
      <c r="B18" s="18" t="s">
        <v>32</v>
      </c>
      <c r="C18" s="7"/>
      <c r="D18" s="7"/>
      <c r="E18" s="7">
        <f>C18-D18</f>
        <v>0</v>
      </c>
    </row>
    <row r="19" spans="1:5" ht="31.5" hidden="1">
      <c r="A19" s="17" t="s">
        <v>30</v>
      </c>
      <c r="B19" s="19" t="s">
        <v>31</v>
      </c>
      <c r="C19" s="9"/>
      <c r="D19" s="9"/>
      <c r="E19" s="9">
        <f>C19-D19</f>
        <v>0</v>
      </c>
    </row>
    <row r="20" spans="1:5" s="22" customFormat="1" ht="47.25" customHeight="1">
      <c r="A20" s="20" t="s">
        <v>58</v>
      </c>
      <c r="B20" s="21" t="s">
        <v>59</v>
      </c>
      <c r="C20" s="7">
        <f>C21</f>
        <v>59783</v>
      </c>
      <c r="D20" s="7">
        <f>D21</f>
        <v>0</v>
      </c>
      <c r="E20" s="7">
        <f>E21</f>
        <v>59783</v>
      </c>
    </row>
    <row r="21" spans="1:5" ht="35.25" customHeight="1">
      <c r="A21" s="17" t="s">
        <v>58</v>
      </c>
      <c r="B21" s="19" t="s">
        <v>59</v>
      </c>
      <c r="C21" s="9">
        <v>59783</v>
      </c>
      <c r="D21" s="9">
        <v>0</v>
      </c>
      <c r="E21" s="9">
        <v>59783</v>
      </c>
    </row>
    <row r="22" spans="1:5" s="22" customFormat="1" ht="33" hidden="1" customHeight="1">
      <c r="A22" s="20" t="s">
        <v>40</v>
      </c>
      <c r="B22" s="21" t="s">
        <v>41</v>
      </c>
      <c r="C22" s="7"/>
      <c r="D22" s="7"/>
      <c r="E22" s="7"/>
    </row>
    <row r="23" spans="1:5" ht="25.5" hidden="1" customHeight="1">
      <c r="A23" s="17" t="s">
        <v>40</v>
      </c>
      <c r="B23" s="19" t="s">
        <v>41</v>
      </c>
      <c r="C23" s="9"/>
      <c r="D23" s="9"/>
      <c r="E23" s="9"/>
    </row>
    <row r="24" spans="1:5" ht="31.5" hidden="1">
      <c r="A24" s="16" t="s">
        <v>33</v>
      </c>
      <c r="B24" s="18" t="s">
        <v>36</v>
      </c>
      <c r="C24" s="7">
        <f>C25</f>
        <v>0</v>
      </c>
      <c r="D24" s="7">
        <f t="shared" ref="D24:E24" si="1">D25</f>
        <v>0</v>
      </c>
      <c r="E24" s="7">
        <f t="shared" si="1"/>
        <v>0</v>
      </c>
    </row>
    <row r="25" spans="1:5" ht="31.5" hidden="1">
      <c r="A25" s="17" t="s">
        <v>34</v>
      </c>
      <c r="B25" s="19" t="s">
        <v>35</v>
      </c>
      <c r="C25" s="9"/>
      <c r="D25" s="9"/>
      <c r="E25" s="9">
        <f t="shared" ref="E25" si="2">D25+C25</f>
        <v>0</v>
      </c>
    </row>
    <row r="26" spans="1:5" ht="15.75">
      <c r="A26" s="10"/>
      <c r="B26" s="6" t="s">
        <v>5</v>
      </c>
      <c r="C26" s="7">
        <f>C6+C8+C12+C24+C18+C20</f>
        <v>9215443</v>
      </c>
      <c r="D26" s="7">
        <f>D6+D8+D12+D24+D18+D20+D22</f>
        <v>6720808.9099999992</v>
      </c>
      <c r="E26" s="7">
        <f>E6+E8+E12+E24+E18+E20</f>
        <v>2494634.0900000003</v>
      </c>
    </row>
    <row r="27" spans="1:5" ht="15.75">
      <c r="A27" s="5" t="s">
        <v>9</v>
      </c>
      <c r="B27" s="6" t="s">
        <v>6</v>
      </c>
      <c r="C27" s="7">
        <f>C28</f>
        <v>2853999.14</v>
      </c>
      <c r="D27" s="7">
        <f t="shared" ref="D27:E27" si="3">D28</f>
        <v>725868.6399999999</v>
      </c>
      <c r="E27" s="7">
        <f t="shared" si="3"/>
        <v>2128130.5</v>
      </c>
    </row>
    <row r="28" spans="1:5" ht="31.5">
      <c r="A28" s="5" t="s">
        <v>3</v>
      </c>
      <c r="B28" s="6" t="s">
        <v>10</v>
      </c>
      <c r="C28" s="7">
        <f>C29+C31+C32+C33+C38+C37+C30+C34+C35</f>
        <v>2853999.14</v>
      </c>
      <c r="D28" s="7">
        <f>D29+D31+D32+D33+D36+D38+D37+D30+D34+D35</f>
        <v>725868.6399999999</v>
      </c>
      <c r="E28" s="7">
        <f>E29+E32+E33+E36+E38+E31+E30+E34+E37</f>
        <v>2128130.5</v>
      </c>
    </row>
    <row r="29" spans="1:5" ht="31.5">
      <c r="A29" s="8" t="s">
        <v>46</v>
      </c>
      <c r="B29" s="4" t="s">
        <v>24</v>
      </c>
      <c r="C29" s="9">
        <v>1063813</v>
      </c>
      <c r="D29" s="9">
        <v>531696</v>
      </c>
      <c r="E29" s="9">
        <f>C29-D29</f>
        <v>532117</v>
      </c>
    </row>
    <row r="30" spans="1:5" ht="15.75">
      <c r="A30" s="8" t="s">
        <v>55</v>
      </c>
      <c r="B30" s="4" t="s">
        <v>56</v>
      </c>
      <c r="C30" s="9">
        <v>3375</v>
      </c>
      <c r="D30" s="9">
        <v>3375</v>
      </c>
      <c r="E30" s="9">
        <v>0</v>
      </c>
    </row>
    <row r="31" spans="1:5" ht="15.75">
      <c r="A31" s="8" t="s">
        <v>60</v>
      </c>
      <c r="B31" s="4" t="s">
        <v>61</v>
      </c>
      <c r="C31" s="9">
        <v>1000000</v>
      </c>
      <c r="D31" s="9">
        <v>0</v>
      </c>
      <c r="E31" s="9">
        <v>1000000</v>
      </c>
    </row>
    <row r="32" spans="1:5" ht="31.5">
      <c r="A32" s="8" t="s">
        <v>47</v>
      </c>
      <c r="B32" s="4" t="s">
        <v>25</v>
      </c>
      <c r="C32" s="9">
        <v>97500</v>
      </c>
      <c r="D32" s="9">
        <v>24440.76</v>
      </c>
      <c r="E32" s="9">
        <f>C32-D32</f>
        <v>73059.240000000005</v>
      </c>
    </row>
    <row r="33" spans="1:5" ht="31.5">
      <c r="A33" s="8" t="s">
        <v>48</v>
      </c>
      <c r="B33" s="4" t="s">
        <v>26</v>
      </c>
      <c r="C33" s="9">
        <v>487058.46</v>
      </c>
      <c r="D33" s="9">
        <v>123756.68</v>
      </c>
      <c r="E33" s="9">
        <f>C33-D33</f>
        <v>363301.78</v>
      </c>
    </row>
    <row r="34" spans="1:5" ht="31.5">
      <c r="A34" s="8" t="s">
        <v>49</v>
      </c>
      <c r="B34" s="4" t="s">
        <v>26</v>
      </c>
      <c r="C34" s="9">
        <v>93744</v>
      </c>
      <c r="D34" s="9">
        <v>46872</v>
      </c>
      <c r="E34" s="9">
        <f>C34-D34</f>
        <v>46872</v>
      </c>
    </row>
    <row r="35" spans="1:5" ht="31.5">
      <c r="A35" s="8" t="s">
        <v>62</v>
      </c>
      <c r="B35" s="4" t="s">
        <v>26</v>
      </c>
      <c r="C35" s="9">
        <v>108508.68</v>
      </c>
      <c r="D35" s="9">
        <v>108508.68</v>
      </c>
      <c r="E35" s="9">
        <f>C35-D35</f>
        <v>0</v>
      </c>
    </row>
    <row r="36" spans="1:5" ht="78.75" hidden="1">
      <c r="A36" s="8" t="s">
        <v>38</v>
      </c>
      <c r="B36" s="4" t="s">
        <v>39</v>
      </c>
      <c r="C36" s="9"/>
      <c r="D36" s="9"/>
      <c r="E36" s="9"/>
    </row>
    <row r="37" spans="1:5" ht="47.25" hidden="1">
      <c r="A37" s="8" t="s">
        <v>50</v>
      </c>
      <c r="B37" s="4" t="s">
        <v>45</v>
      </c>
      <c r="C37" s="9">
        <v>0</v>
      </c>
      <c r="D37" s="9">
        <v>0</v>
      </c>
      <c r="E37" s="9"/>
    </row>
    <row r="38" spans="1:5" ht="31.5">
      <c r="A38" s="8" t="s">
        <v>51</v>
      </c>
      <c r="B38" s="4" t="s">
        <v>42</v>
      </c>
      <c r="C38" s="9">
        <v>0</v>
      </c>
      <c r="D38" s="9">
        <v>-112780.48</v>
      </c>
      <c r="E38" s="9">
        <v>112780.48</v>
      </c>
    </row>
    <row r="39" spans="1:5" ht="15.75">
      <c r="A39" s="10"/>
      <c r="B39" s="6" t="s">
        <v>7</v>
      </c>
      <c r="C39" s="7">
        <f>C27+C26</f>
        <v>12069442.140000001</v>
      </c>
      <c r="D39" s="7">
        <f>D27+D26</f>
        <v>7446677.5499999989</v>
      </c>
      <c r="E39" s="7">
        <f>E27+E26</f>
        <v>4622764.59</v>
      </c>
    </row>
    <row r="41" spans="1:5" ht="15.75">
      <c r="A41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2018-05-09T08:53:01Z</cp:lastPrinted>
  <dcterms:created xsi:type="dcterms:W3CDTF">2013-12-13T06:19:12Z</dcterms:created>
  <dcterms:modified xsi:type="dcterms:W3CDTF">2022-07-29T09:47:23Z</dcterms:modified>
</cp:coreProperties>
</file>