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Sheet1!$A$1:$F$40</definedName>
  </definedNames>
  <calcPr calcId="125725"/>
</workbook>
</file>

<file path=xl/calcChain.xml><?xml version="1.0" encoding="utf-8"?>
<calcChain xmlns="http://schemas.openxmlformats.org/spreadsheetml/2006/main">
  <c r="D28" i="1"/>
  <c r="C28"/>
  <c r="C12"/>
  <c r="E36"/>
  <c r="E20"/>
  <c r="D20"/>
  <c r="D26" s="1"/>
  <c r="E11" l="1"/>
  <c r="D8"/>
  <c r="C8"/>
  <c r="E35"/>
  <c r="E10" l="1"/>
  <c r="E33" l="1"/>
  <c r="D27" l="1"/>
  <c r="E32"/>
  <c r="E29"/>
  <c r="E18"/>
  <c r="E19"/>
  <c r="E9"/>
  <c r="E8" s="1"/>
  <c r="E13"/>
  <c r="E16"/>
  <c r="E17"/>
  <c r="E6"/>
  <c r="E7"/>
  <c r="D12"/>
  <c r="C27"/>
  <c r="D24"/>
  <c r="C24"/>
  <c r="D6"/>
  <c r="C6"/>
  <c r="E14"/>
  <c r="E25"/>
  <c r="E24" s="1"/>
  <c r="E15"/>
  <c r="E28" l="1"/>
  <c r="E27" s="1"/>
  <c r="C26"/>
  <c r="C40" s="1"/>
  <c r="E12"/>
  <c r="E26" s="1"/>
  <c r="E40" l="1"/>
  <c r="D40"/>
</calcChain>
</file>

<file path=xl/sharedStrings.xml><?xml version="1.0" encoding="utf-8"?>
<sst xmlns="http://schemas.openxmlformats.org/spreadsheetml/2006/main" count="74" uniqueCount="64">
  <si>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</si>
  <si>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</si>
  <si>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</si>
  <si>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</si>
  <si>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</si>
  <si>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</si>
  <si>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</si>
  <si>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</si>
  <si>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</si>
  <si>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</si>
  <si>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</si>
  <si>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</si>
  <si>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</si>
  <si>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</si>
  <si>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</si>
  <si>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</si>
  <si>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</si>
  <si>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</si>
  <si>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</si>
  <si>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</si>
  <si>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</si>
  <si>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</si>
  <si>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</si>
  <si>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</si>
  <si>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</si>
  <si>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</si>
  <si>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</si>
  <si>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</si>
  <si>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</si>
  <si>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</si>
  <si>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</si>
  <si>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</si>
  <si>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</si>
  <si>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</si>
  <si>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</si>
  <si>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</si>
  <si>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</si>
  <si>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</si>
  <si>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</si>
  <si>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</si>
  <si>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</si>
  <si>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</si>
  <si>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</si>
  <si>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</si>
  <si>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</si>
  <si>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</si>
  <si>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</si>
  <si>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</si>
  <si>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</si>
  <si>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</si>
  <si>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</si>
  <si>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</si>
  <si>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</si>
  <si>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</si>
  <si>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</si>
  <si>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</si>
  <si>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</si>
  <si>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</si>
  <si>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</si>
  <si>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</si>
  <si>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</si>
  <si>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Исполнение доходов сельского поселения "Деревня Ерденево" за 1 квартал 2023 года</t>
  </si>
  <si>
    <t>Исполнение на 01.04.2023 год</t>
  </si>
  <si>
    <t>Приложение №1  к Постановлению администрации сельского поселения  "Деревня Ерденево"№ 42 от 24.07.2023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</si>
</sst>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zoomScaleSheetLayoutView="100" workbookViewId="0">
      <selection activeCell="D2" sqref="D2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63</v>
      </c>
      <c r="D1" s="24"/>
      <c r="E1" s="24"/>
    </row>
    <row r="2" spans="1:5" ht="73.5" customHeight="1"/>
    <row r="3" spans="1:5" ht="21.75" customHeight="1">
      <c r="A3" s="23" t="s">
        <v>61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62</v>
      </c>
      <c r="E5" s="15" t="s">
        <v>33</v>
      </c>
    </row>
    <row r="6" spans="1:5" ht="15.75">
      <c r="A6" s="5" t="s">
        <v>0</v>
      </c>
      <c r="B6" s="6" t="s">
        <v>17</v>
      </c>
      <c r="C6" s="7">
        <f>C7</f>
        <v>89298</v>
      </c>
      <c r="D6" s="7">
        <f>D7</f>
        <v>2843.67</v>
      </c>
      <c r="E6" s="7">
        <f>C7-D7</f>
        <v>86454.33</v>
      </c>
    </row>
    <row r="7" spans="1:5" ht="78.75">
      <c r="A7" s="8" t="s">
        <v>12</v>
      </c>
      <c r="B7" s="4" t="s">
        <v>16</v>
      </c>
      <c r="C7" s="9">
        <v>89298</v>
      </c>
      <c r="D7" s="9">
        <v>2843.67</v>
      </c>
      <c r="E7" s="9">
        <f>C7-D7</f>
        <v>86454.33</v>
      </c>
    </row>
    <row r="8" spans="1:5" ht="15.75">
      <c r="A8" s="5" t="s">
        <v>1</v>
      </c>
      <c r="B8" s="6" t="s">
        <v>18</v>
      </c>
      <c r="C8" s="7">
        <f>C9+C10+C11</f>
        <v>1907500</v>
      </c>
      <c r="D8" s="7">
        <f>D9+D10+D11</f>
        <v>471309.29</v>
      </c>
      <c r="E8" s="7">
        <f>E9+E10+E11</f>
        <v>1436190.71</v>
      </c>
    </row>
    <row r="9" spans="1:5" ht="31.5">
      <c r="A9" s="8" t="s">
        <v>13</v>
      </c>
      <c r="B9" s="4" t="s">
        <v>11</v>
      </c>
      <c r="C9" s="9">
        <v>1155500</v>
      </c>
      <c r="D9" s="9">
        <v>237308.49</v>
      </c>
      <c r="E9" s="9">
        <f>C9-D9</f>
        <v>918191.51</v>
      </c>
    </row>
    <row r="10" spans="1:5" ht="47.25">
      <c r="A10" s="8" t="s">
        <v>39</v>
      </c>
      <c r="B10" s="4" t="s">
        <v>40</v>
      </c>
      <c r="C10" s="9">
        <v>750000</v>
      </c>
      <c r="D10" s="9">
        <v>230086.75</v>
      </c>
      <c r="E10" s="9">
        <f>C10-D10</f>
        <v>519913.25</v>
      </c>
    </row>
    <row r="11" spans="1:5" ht="15.75">
      <c r="A11" s="8" t="s">
        <v>48</v>
      </c>
      <c r="B11" s="4" t="s">
        <v>49</v>
      </c>
      <c r="C11" s="9">
        <v>2000</v>
      </c>
      <c r="D11" s="9">
        <v>3914.05</v>
      </c>
      <c r="E11" s="9">
        <f>C11-D11</f>
        <v>-1914.0500000000002</v>
      </c>
    </row>
    <row r="12" spans="1:5" ht="15.75">
      <c r="A12" s="5" t="s">
        <v>2</v>
      </c>
      <c r="B12" s="6" t="s">
        <v>19</v>
      </c>
      <c r="C12" s="7">
        <f>C13+C14+C15+C16+C17</f>
        <v>7561000</v>
      </c>
      <c r="D12" s="7">
        <f>D13+D14+D15+D16+D17</f>
        <v>389666.67000000004</v>
      </c>
      <c r="E12" s="7">
        <f>E13+E14+E15+E16+E17</f>
        <v>7171333.3300000001</v>
      </c>
    </row>
    <row r="13" spans="1:5" ht="43.5" customHeight="1">
      <c r="A13" s="8" t="s">
        <v>14</v>
      </c>
      <c r="B13" s="4" t="s">
        <v>20</v>
      </c>
      <c r="C13" s="9">
        <v>615000</v>
      </c>
      <c r="D13" s="9">
        <v>7804.47</v>
      </c>
      <c r="E13" s="9">
        <f>C13-D13</f>
        <v>607195.53</v>
      </c>
    </row>
    <row r="14" spans="1:5" ht="78.7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78.7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78.75">
      <c r="A16" s="8" t="s">
        <v>27</v>
      </c>
      <c r="B16" s="4" t="s">
        <v>21</v>
      </c>
      <c r="C16" s="9">
        <v>4661000</v>
      </c>
      <c r="D16" s="9">
        <v>101377</v>
      </c>
      <c r="E16" s="9">
        <f>C16-D16</f>
        <v>4559623</v>
      </c>
    </row>
    <row r="17" spans="1:5" ht="78.75">
      <c r="A17" s="8" t="s">
        <v>28</v>
      </c>
      <c r="B17" s="4" t="s">
        <v>23</v>
      </c>
      <c r="C17" s="9">
        <v>2285000</v>
      </c>
      <c r="D17" s="9">
        <v>280485.2</v>
      </c>
      <c r="E17" s="9">
        <f>C17-D17</f>
        <v>2004514.8</v>
      </c>
    </row>
    <row r="18" spans="1:5" ht="31.5" hidden="1">
      <c r="A18" s="16" t="s">
        <v>59</v>
      </c>
      <c r="B18" s="18" t="s">
        <v>58</v>
      </c>
      <c r="C18" s="7">
        <v>0</v>
      </c>
      <c r="D18" s="7">
        <v>0</v>
      </c>
      <c r="E18" s="7">
        <f>C18-D18</f>
        <v>0</v>
      </c>
    </row>
    <row r="19" spans="1:5" ht="31.5" hidden="1">
      <c r="A19" s="17" t="s">
        <v>57</v>
      </c>
      <c r="B19" s="19" t="s">
        <v>58</v>
      </c>
      <c r="C19" s="9">
        <v>0</v>
      </c>
      <c r="D19" s="9">
        <v>0</v>
      </c>
      <c r="E19" s="9">
        <f>C19-D19</f>
        <v>0</v>
      </c>
    </row>
    <row r="20" spans="1:5" s="22" customFormat="1" ht="47.25" customHeight="1">
      <c r="A20" s="20" t="s">
        <v>52</v>
      </c>
      <c r="B20" s="21" t="s">
        <v>53</v>
      </c>
      <c r="C20" s="7">
        <v>0</v>
      </c>
      <c r="D20" s="7">
        <f>D21</f>
        <v>59483.360000000001</v>
      </c>
      <c r="E20" s="7">
        <f>E21</f>
        <v>0</v>
      </c>
    </row>
    <row r="21" spans="1:5" ht="35.25" customHeight="1">
      <c r="A21" s="17" t="s">
        <v>52</v>
      </c>
      <c r="B21" s="19" t="s">
        <v>53</v>
      </c>
      <c r="C21" s="9">
        <v>0</v>
      </c>
      <c r="D21" s="9">
        <v>59483.360000000001</v>
      </c>
      <c r="E21" s="9">
        <v>0</v>
      </c>
    </row>
    <row r="22" spans="1:5" s="22" customFormat="1" ht="31.5">
      <c r="A22" s="20" t="s">
        <v>36</v>
      </c>
      <c r="B22" s="21" t="s">
        <v>37</v>
      </c>
      <c r="C22" s="7">
        <v>0</v>
      </c>
      <c r="D22" s="7">
        <v>18000</v>
      </c>
      <c r="E22" s="7">
        <v>0</v>
      </c>
    </row>
    <row r="23" spans="1:5" ht="31.5">
      <c r="A23" s="17" t="s">
        <v>36</v>
      </c>
      <c r="B23" s="19" t="s">
        <v>37</v>
      </c>
      <c r="C23" s="9">
        <v>0</v>
      </c>
      <c r="D23" s="9">
        <v>18000</v>
      </c>
      <c r="E23" s="9">
        <v>0</v>
      </c>
    </row>
    <row r="24" spans="1:5" ht="31.5" hidden="1">
      <c r="A24" s="16" t="s">
        <v>29</v>
      </c>
      <c r="B24" s="18" t="s">
        <v>32</v>
      </c>
      <c r="C24" s="7">
        <f>C25</f>
        <v>0</v>
      </c>
      <c r="D24" s="7">
        <f t="shared" ref="D24:E24" si="1">D25</f>
        <v>0</v>
      </c>
      <c r="E24" s="7">
        <f t="shared" si="1"/>
        <v>0</v>
      </c>
    </row>
    <row r="25" spans="1:5" ht="31.5" hidden="1">
      <c r="A25" s="17" t="s">
        <v>30</v>
      </c>
      <c r="B25" s="19" t="s">
        <v>31</v>
      </c>
      <c r="C25" s="9"/>
      <c r="D25" s="9"/>
      <c r="E25" s="9">
        <f t="shared" ref="E25" si="2">D25+C25</f>
        <v>0</v>
      </c>
    </row>
    <row r="26" spans="1:5" ht="15.75">
      <c r="A26" s="10"/>
      <c r="B26" s="6" t="s">
        <v>5</v>
      </c>
      <c r="C26" s="7">
        <f>C6+C8+C12+C24+C18+C20</f>
        <v>9557798</v>
      </c>
      <c r="D26" s="7">
        <f>D6+D8+D12+D24+D18+D20+D22</f>
        <v>941302.99</v>
      </c>
      <c r="E26" s="7">
        <f>E6+E8+E12+E24+E18+E20</f>
        <v>8693978.370000001</v>
      </c>
    </row>
    <row r="27" spans="1:5" ht="15.75">
      <c r="A27" s="5" t="s">
        <v>9</v>
      </c>
      <c r="B27" s="6" t="s">
        <v>6</v>
      </c>
      <c r="C27" s="7">
        <f>C28</f>
        <v>1713300.45</v>
      </c>
      <c r="D27" s="7">
        <f t="shared" ref="D27:E27" si="3">D28</f>
        <v>555998.11</v>
      </c>
      <c r="E27" s="7">
        <f t="shared" si="3"/>
        <v>1182798.43</v>
      </c>
    </row>
    <row r="28" spans="1:5" ht="31.5">
      <c r="A28" s="5" t="s">
        <v>3</v>
      </c>
      <c r="B28" s="6" t="s">
        <v>10</v>
      </c>
      <c r="C28" s="7">
        <f>C29+C31+C32+C33+C39+C38+C30+C35+C36+C34</f>
        <v>1713300.45</v>
      </c>
      <c r="D28" s="7">
        <f>D29+D31+D32+D33+D37+D39+D38+D30+D35+D36+D34</f>
        <v>555998.11</v>
      </c>
      <c r="E28" s="7">
        <f>E29+E32+E33+E37+E39+E31+E30+E35+E38+E34</f>
        <v>1182798.43</v>
      </c>
    </row>
    <row r="29" spans="1:5" ht="31.5">
      <c r="A29" s="8" t="s">
        <v>42</v>
      </c>
      <c r="B29" s="4" t="s">
        <v>24</v>
      </c>
      <c r="C29" s="9">
        <v>1107738</v>
      </c>
      <c r="D29" s="9">
        <v>276934.5</v>
      </c>
      <c r="E29" s="9">
        <f>C29-D29</f>
        <v>830803.5</v>
      </c>
    </row>
    <row r="30" spans="1:5" ht="15.75">
      <c r="A30" s="8" t="s">
        <v>50</v>
      </c>
      <c r="B30" s="4" t="s">
        <v>51</v>
      </c>
      <c r="C30" s="9">
        <v>4215</v>
      </c>
      <c r="D30" s="9">
        <v>0</v>
      </c>
      <c r="E30" s="9">
        <v>4215</v>
      </c>
    </row>
    <row r="31" spans="1:5" ht="15.75" hidden="1">
      <c r="A31" s="8" t="s">
        <v>54</v>
      </c>
      <c r="B31" s="4" t="s">
        <v>55</v>
      </c>
      <c r="C31" s="9">
        <v>0</v>
      </c>
      <c r="D31" s="9">
        <v>0</v>
      </c>
      <c r="E31" s="9">
        <v>0</v>
      </c>
    </row>
    <row r="32" spans="1:5" ht="31.5">
      <c r="A32" s="8" t="s">
        <v>43</v>
      </c>
      <c r="B32" s="4" t="s">
        <v>25</v>
      </c>
      <c r="C32" s="9">
        <v>108300</v>
      </c>
      <c r="D32" s="9">
        <v>9264.52</v>
      </c>
      <c r="E32" s="9">
        <f>C32-D32</f>
        <v>99035.48</v>
      </c>
    </row>
    <row r="33" spans="1:5" ht="31.5">
      <c r="A33" s="8" t="s">
        <v>44</v>
      </c>
      <c r="B33" s="4" t="s">
        <v>26</v>
      </c>
      <c r="C33" s="9">
        <v>399303.45</v>
      </c>
      <c r="D33" s="9">
        <v>220867</v>
      </c>
      <c r="E33" s="9">
        <f>C33-D33</f>
        <v>178436.45</v>
      </c>
    </row>
    <row r="34" spans="1:5" ht="31.5" hidden="1">
      <c r="A34" s="8" t="s">
        <v>60</v>
      </c>
      <c r="B34" s="4" t="s">
        <v>26</v>
      </c>
      <c r="C34" s="9">
        <v>0</v>
      </c>
      <c r="D34" s="9">
        <v>0</v>
      </c>
      <c r="E34" s="9">
        <v>0</v>
      </c>
    </row>
    <row r="35" spans="1:5" ht="31.5">
      <c r="A35" s="8" t="s">
        <v>45</v>
      </c>
      <c r="B35" s="4" t="s">
        <v>26</v>
      </c>
      <c r="C35" s="9">
        <v>93744</v>
      </c>
      <c r="D35" s="9">
        <v>23436</v>
      </c>
      <c r="E35" s="9">
        <f>C35-D35</f>
        <v>70308</v>
      </c>
    </row>
    <row r="36" spans="1:5" ht="31.5" hidden="1">
      <c r="A36" s="8" t="s">
        <v>56</v>
      </c>
      <c r="B36" s="4" t="s">
        <v>26</v>
      </c>
      <c r="C36" s="9">
        <v>0</v>
      </c>
      <c r="D36" s="9">
        <v>0</v>
      </c>
      <c r="E36" s="9">
        <f>C36-D36</f>
        <v>0</v>
      </c>
    </row>
    <row r="37" spans="1:5" ht="78.75" hidden="1">
      <c r="A37" s="8" t="s">
        <v>34</v>
      </c>
      <c r="B37" s="4" t="s">
        <v>35</v>
      </c>
      <c r="C37" s="9"/>
      <c r="D37" s="9"/>
      <c r="E37" s="9"/>
    </row>
    <row r="38" spans="1:5" ht="47.25">
      <c r="A38" s="8" t="s">
        <v>46</v>
      </c>
      <c r="B38" s="4" t="s">
        <v>41</v>
      </c>
      <c r="C38" s="9">
        <v>0</v>
      </c>
      <c r="D38" s="9">
        <v>28871.09</v>
      </c>
      <c r="E38" s="9">
        <v>0</v>
      </c>
    </row>
    <row r="39" spans="1:5" ht="31.5">
      <c r="A39" s="8" t="s">
        <v>47</v>
      </c>
      <c r="B39" s="4" t="s">
        <v>38</v>
      </c>
      <c r="C39" s="9">
        <v>0</v>
      </c>
      <c r="D39" s="9">
        <v>-3375</v>
      </c>
      <c r="E39" s="9">
        <v>0</v>
      </c>
    </row>
    <row r="40" spans="1:5" ht="15.75">
      <c r="A40" s="10"/>
      <c r="B40" s="6" t="s">
        <v>7</v>
      </c>
      <c r="C40" s="7">
        <f>C27+C26</f>
        <v>11271098.449999999</v>
      </c>
      <c r="D40" s="7">
        <f>D27+D26</f>
        <v>1497301.1</v>
      </c>
      <c r="E40" s="7">
        <f>E27+E26</f>
        <v>9876776.8000000007</v>
      </c>
    </row>
    <row r="42" spans="1:5" ht="15.75">
      <c r="A42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2018-05-09T08:53:01Z</cp:lastPrinted>
  <dcterms:created xsi:type="dcterms:W3CDTF">2013-12-13T06:19:12Z</dcterms:created>
  <dcterms:modified xsi:type="dcterms:W3CDTF">2023-07-25T10:15:43Z</dcterms:modified>
</cp:coreProperties>
</file>