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525" yWindow="375" windowWidth="15855" windowHeight="14820"/>
  </bookViews>
  <sheets>
    <sheet name="Sheet1" sheetId="1" r:id="rId1"/>
  </sheets>
  <definedNames>
    <definedName name="_xlnm.Print_Area" localSheetId="0">Sheet1!$A$1:$F$36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"/>
  <c r="C27"/>
  <c r="C25"/>
  <c r="D25"/>
  <c r="E34" l="1"/>
  <c r="E10" l="1"/>
  <c r="D8"/>
  <c r="C8"/>
  <c r="E31" l="1"/>
  <c r="D26" l="1"/>
  <c r="E30"/>
  <c r="E28"/>
  <c r="E17"/>
  <c r="E18"/>
  <c r="E9"/>
  <c r="E8" s="1"/>
  <c r="E12"/>
  <c r="E15"/>
  <c r="E16"/>
  <c r="E6"/>
  <c r="E7"/>
  <c r="C11"/>
  <c r="D11"/>
  <c r="C26"/>
  <c r="D23"/>
  <c r="C23"/>
  <c r="D6"/>
  <c r="C6"/>
  <c r="E13"/>
  <c r="E24"/>
  <c r="E23" s="1"/>
  <c r="E14"/>
  <c r="E27" l="1"/>
  <c r="E26" s="1"/>
  <c r="E11"/>
  <c r="E25" s="1"/>
  <c r="C36" l="1"/>
  <c r="E36"/>
  <c r="D36"/>
</calcChain>
</file>

<file path=xl/sharedStrings.xml><?xml version="1.0" encoding="utf-8"?>
<sst xmlns="http://schemas.openxmlformats.org/spreadsheetml/2006/main" count="66" uniqueCount="62">
  <si>
    <t>1 01 00000 00 0000 000</t>
  </si>
  <si>
    <t>1 05 00000 00 0000 000</t>
  </si>
  <si>
    <t>1 06 00000 00 0000 000</t>
  </si>
  <si>
    <t>2 02 00000 00 0000 000</t>
  </si>
  <si>
    <t>Наименование показателей</t>
  </si>
  <si>
    <t>Итого доходов</t>
  </si>
  <si>
    <t>Безвозмездные поступления</t>
  </si>
  <si>
    <t>Всего доходов</t>
  </si>
  <si>
    <t>утвержденный план</t>
  </si>
  <si>
    <t>2 00 00000 00 0000 000</t>
  </si>
  <si>
    <t>Безвозмездные поступления от других бюджетов бюджетной системы РФ</t>
  </si>
  <si>
    <t>Налог, взимаемый с налогоплательщиков, выбравших в качестве объекта налогообложения доходы</t>
  </si>
  <si>
    <t>1 01 02010 01 0000 110</t>
  </si>
  <si>
    <t>1 05 01011 01 0000 110</t>
  </si>
  <si>
    <t>1 06 01030 10 0000 110</t>
  </si>
  <si>
    <t>1 06 06013 10 0000 110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</si>
  <si>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</si>
  <si>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Налоги на прибыль, доходы</t>
  </si>
  <si>
    <t>Налоги на совокупный доход</t>
  </si>
  <si>
    <t>Налоги на имущество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</si>
  <si>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</si>
  <si>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Земельный налог взимаемый по ставкам, установленным в соответсвии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</si>
  <si>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1 06 06023 10 0000 110</t>
  </si>
  <si>
    <t>Земельный налог взимаемый по ставкам, установленным в соответсвии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</si>
  <si>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Дотации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</si>
  <si>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</si>
  <si>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Прочие межбюджетные трансферты, передаваемые бюджетам сельских поселений</t>
  </si>
  <si>
    <t>1 06 06033 10 0000 110</t>
  </si>
  <si>
    <t>1 06 06043 10 0000 110</t>
  </si>
  <si>
    <t>1 08 00000 00 0000 110</t>
  </si>
  <si>
    <t>1 08 04020 01 0000 110</t>
  </si>
  <si>
    <t>Государственная пошлина за совершение нотариальных действий</t>
  </si>
  <si>
    <t>Государственная пошлина</t>
  </si>
  <si>
    <t>1 14 00000 00 0000 000</t>
  </si>
  <si>
    <t>1 14 02030 10 0000 410</t>
  </si>
  <si>
    <t>1. Доходы от реализации имущества, находящегося в муниципальной собственности</t>
  </si>
  <si>
    <t>Прочие доходы от  продажи материальных и нематериальных активов</t>
  </si>
  <si>
    <t>Отклонения</t>
  </si>
  <si>
    <t>2 08 05000 10 0000 180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</si>
  <si>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 и иных платежей, а также сумм процентов за несвевременное перечисление налогов</t>
  </si>
  <si>
    <t>1 11 00000 00 0000 000</t>
  </si>
  <si>
    <t>Доходы от сдачи в аренду имущества, находящегося в оперативном управлении органов управления поселений и созданных ими учреждений</t>
  </si>
  <si>
    <t>1 11 05035 10 0000 120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</si>
  <si>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 за исключением имущества муниципальных бюджетных и автономных учреждений)</t>
  </si>
  <si>
    <t>1 13 02995 13 0000 130</t>
  </si>
  <si>
    <t>Прочие доходы от компенсации затрат бюджетов гороских поселений</t>
  </si>
  <si>
    <t xml:space="preserve">2 02 15001 10 0000 151 </t>
  </si>
  <si>
    <t>2 02 35118 10 0000 151</t>
  </si>
  <si>
    <t>2 02 40014 10 0000 151</t>
  </si>
  <si>
    <t>2 19 60010 10 0000 151</t>
  </si>
  <si>
    <t>Возврат прочих остатков субсидий, субвенций и иных межбюджетных трансфертов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</si>
  <si>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</si>
  <si>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</si>
  <si>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2 18 60010 10 0000 151</t>
  </si>
  <si>
    <t>Доходы бюджетов сельских поселений от возврата остатков субсидий, субвенций и иных межбюджетных трансфертов</t>
  </si>
  <si>
    <t>2 02 25567 10 0000 151</t>
  </si>
  <si>
    <t>Субсидии бюджетам сельских поселений на реализацию мероприятий по устойчивому развитию сельских территорий</t>
  </si>
  <si>
    <t>Исполнение доходов сельского поселения "Деревня Ерденево" за 2019 год</t>
  </si>
  <si>
    <t>Исполнение на 01.01.2020 год</t>
  </si>
  <si>
    <t>2 02 49999 10 0440 151</t>
  </si>
  <si>
    <t>Межбюджетные трансферты бюджетам на содействие достижению и (или) поощрение достижения наилучших значений показателей деятельности органов местного самоуправления городских округов и муниципальных районов Калужской области</t>
  </si>
  <si>
    <t>Приложение №1  к Решению Сельской Думы администрации сельского поселения  "Деревня Ерденево"№ 03 от 17.02.2020 года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</si>
</sst>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b/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5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 wrapText="1"/>
    </xf>
    <xf numFmtId="4" fontId="2" fillId="0" borderId="0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/>
    <xf numFmtId="49" fontId="7" fillId="0" borderId="2" xfId="0" applyNumberFormat="1" applyFont="1" applyBorder="1" applyAlignment="1" applyProtection="1"/>
    <xf numFmtId="49" fontId="6" fillId="0" borderId="3" xfId="0" applyNumberFormat="1" applyFont="1" applyBorder="1" applyAlignment="1" applyProtection="1">
      <alignment wrapText="1"/>
    </xf>
    <xf numFmtId="49" fontId="7" fillId="0" borderId="3" xfId="0" applyNumberFormat="1" applyFont="1" applyBorder="1" applyAlignment="1" applyProtection="1">
      <alignment wrapText="1"/>
    </xf>
    <xf numFmtId="49" fontId="8" fillId="0" borderId="2" xfId="0" applyNumberFormat="1" applyFont="1" applyBorder="1" applyAlignment="1" applyProtection="1"/>
    <xf numFmtId="49" fontId="8" fillId="0" borderId="3" xfId="0" applyNumberFormat="1" applyFont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tabSelected="1" view="pageBreakPreview" zoomScaleSheetLayoutView="100" workbookViewId="0">
      <selection activeCell="C2" sqref="C2"/>
    </sheetView>
  </sheetViews>
  <sheetFormatPr defaultRowHeight="15"/>
  <cols>
    <col min="1" max="1" width="24.7109375" style="1" customWidth="1"/>
    <col min="2" max="2" width="58.42578125" style="1" customWidth="1"/>
    <col min="3" max="3" width="17.140625" style="11" customWidth="1"/>
    <col min="4" max="4" width="16.28515625" style="11" customWidth="1"/>
    <col min="5" max="5" width="16.7109375" style="11" customWidth="1"/>
    <col min="6" max="16384" width="9.140625" style="1"/>
  </cols>
  <sheetData>
    <row r="1" spans="1:5" ht="78.75" customHeight="1">
      <c r="C1" s="24" t="s">
        <v>61</v>
      </c>
      <c r="D1" s="24"/>
      <c r="E1" s="24"/>
    </row>
    <row r="2" spans="1:5" ht="73.5" customHeight="1"/>
    <row r="3" spans="1:5" ht="21.75" customHeight="1">
      <c r="A3" s="23" t="s">
        <v>57</v>
      </c>
      <c r="B3" s="23"/>
      <c r="C3" s="23"/>
      <c r="D3" s="23"/>
      <c r="E3" s="23"/>
    </row>
    <row r="4" spans="1:5">
      <c r="A4" s="2"/>
      <c r="B4" s="2"/>
      <c r="C4" s="3"/>
      <c r="D4" s="3"/>
      <c r="E4" s="3"/>
    </row>
    <row r="5" spans="1:5" ht="47.25">
      <c r="A5" s="13"/>
      <c r="B5" s="14" t="s">
        <v>4</v>
      </c>
      <c r="C5" s="15" t="s">
        <v>8</v>
      </c>
      <c r="D5" s="15" t="s">
        <v>58</v>
      </c>
      <c r="E5" s="15" t="s">
        <v>37</v>
      </c>
    </row>
    <row r="6" spans="1:5" ht="15.75">
      <c r="A6" s="5" t="s">
        <v>0</v>
      </c>
      <c r="B6" s="6" t="s">
        <v>17</v>
      </c>
      <c r="C6" s="7">
        <f>C7</f>
        <v>249672.29</v>
      </c>
      <c r="D6" s="7">
        <f>D7</f>
        <v>249672.29</v>
      </c>
      <c r="E6" s="7">
        <f>C7-D7</f>
        <v>0</v>
      </c>
    </row>
    <row r="7" spans="1:5" ht="78.75">
      <c r="A7" s="8" t="s">
        <v>12</v>
      </c>
      <c r="B7" s="4" t="s">
        <v>16</v>
      </c>
      <c r="C7" s="9">
        <v>249672.29</v>
      </c>
      <c r="D7" s="9">
        <v>249672.29</v>
      </c>
      <c r="E7" s="9">
        <f>C7-D7</f>
        <v>0</v>
      </c>
    </row>
    <row r="8" spans="1:5" ht="15.75">
      <c r="A8" s="5" t="s">
        <v>1</v>
      </c>
      <c r="B8" s="6" t="s">
        <v>18</v>
      </c>
      <c r="C8" s="7">
        <f>C9+C10</f>
        <v>1321230.07</v>
      </c>
      <c r="D8" s="7">
        <f>D9+D10</f>
        <v>1321230.07</v>
      </c>
      <c r="E8" s="7">
        <f>E9+E10</f>
        <v>0</v>
      </c>
    </row>
    <row r="9" spans="1:5" ht="31.5">
      <c r="A9" s="8" t="s">
        <v>13</v>
      </c>
      <c r="B9" s="4" t="s">
        <v>11</v>
      </c>
      <c r="C9" s="9">
        <v>737947.8</v>
      </c>
      <c r="D9" s="9">
        <v>737947.8</v>
      </c>
      <c r="E9" s="9">
        <f>C9-D9</f>
        <v>0</v>
      </c>
    </row>
    <row r="10" spans="1:5" ht="47.25">
      <c r="A10" s="8" t="s">
        <v>51</v>
      </c>
      <c r="B10" s="4" t="s">
        <v>52</v>
      </c>
      <c r="C10" s="9">
        <v>583282.27</v>
      </c>
      <c r="D10" s="9">
        <v>583282.27</v>
      </c>
      <c r="E10" s="9">
        <f>C10-D10</f>
        <v>0</v>
      </c>
    </row>
    <row r="11" spans="1:5" ht="15.75">
      <c r="A11" s="5" t="s">
        <v>2</v>
      </c>
      <c r="B11" s="6" t="s">
        <v>19</v>
      </c>
      <c r="C11" s="7">
        <f>C12+C13+C14+C15+C16</f>
        <v>4496597.63</v>
      </c>
      <c r="D11" s="7">
        <f>D12+D13+D14+D15+D16</f>
        <v>3699889.6599999997</v>
      </c>
      <c r="E11" s="7">
        <f>E12+E13+E14+E15+E16</f>
        <v>796707.97</v>
      </c>
    </row>
    <row r="12" spans="1:5" ht="43.5" customHeight="1">
      <c r="A12" s="8" t="s">
        <v>14</v>
      </c>
      <c r="B12" s="4" t="s">
        <v>20</v>
      </c>
      <c r="C12" s="9">
        <v>156500.79999999999</v>
      </c>
      <c r="D12" s="9">
        <v>157473.85</v>
      </c>
      <c r="E12" s="9">
        <f>C12-D12</f>
        <v>-973.05000000001746</v>
      </c>
    </row>
    <row r="13" spans="1:5" ht="78.75" hidden="1">
      <c r="A13" s="8" t="s">
        <v>15</v>
      </c>
      <c r="B13" s="4" t="s">
        <v>21</v>
      </c>
      <c r="C13" s="9"/>
      <c r="D13" s="9"/>
      <c r="E13" s="9">
        <f t="shared" ref="E13:E14" si="0">D13+C13</f>
        <v>0</v>
      </c>
    </row>
    <row r="14" spans="1:5" ht="78.75" hidden="1">
      <c r="A14" s="8" t="s">
        <v>22</v>
      </c>
      <c r="B14" s="4" t="s">
        <v>23</v>
      </c>
      <c r="C14" s="9"/>
      <c r="D14" s="9"/>
      <c r="E14" s="9">
        <f t="shared" si="0"/>
        <v>0</v>
      </c>
    </row>
    <row r="15" spans="1:5" ht="78.75">
      <c r="A15" s="8" t="s">
        <v>27</v>
      </c>
      <c r="B15" s="4" t="s">
        <v>21</v>
      </c>
      <c r="C15" s="9">
        <v>619341.80000000005</v>
      </c>
      <c r="D15" s="9">
        <v>619341.80000000005</v>
      </c>
      <c r="E15" s="9">
        <f>C15-D15</f>
        <v>0</v>
      </c>
    </row>
    <row r="16" spans="1:5" ht="78.75">
      <c r="A16" s="8" t="s">
        <v>28</v>
      </c>
      <c r="B16" s="4" t="s">
        <v>23</v>
      </c>
      <c r="C16" s="9">
        <v>3720755.03</v>
      </c>
      <c r="D16" s="9">
        <v>2923074.01</v>
      </c>
      <c r="E16" s="9">
        <f>C16-D16</f>
        <v>797681.02</v>
      </c>
    </row>
    <row r="17" spans="1:5" ht="15.75" hidden="1">
      <c r="A17" s="16" t="s">
        <v>29</v>
      </c>
      <c r="B17" s="18" t="s">
        <v>32</v>
      </c>
      <c r="C17" s="7"/>
      <c r="D17" s="7"/>
      <c r="E17" s="7">
        <f>C17-D17</f>
        <v>0</v>
      </c>
    </row>
    <row r="18" spans="1:5" ht="31.5" hidden="1">
      <c r="A18" s="17" t="s">
        <v>30</v>
      </c>
      <c r="B18" s="19" t="s">
        <v>31</v>
      </c>
      <c r="C18" s="9"/>
      <c r="D18" s="9"/>
      <c r="E18" s="9">
        <f>C18-D18</f>
        <v>0</v>
      </c>
    </row>
    <row r="19" spans="1:5" s="22" customFormat="1" ht="47.25" hidden="1" customHeight="1">
      <c r="A19" s="20" t="s">
        <v>40</v>
      </c>
      <c r="B19" s="21" t="s">
        <v>41</v>
      </c>
      <c r="C19" s="7"/>
      <c r="D19" s="7"/>
      <c r="E19" s="7"/>
    </row>
    <row r="20" spans="1:5" ht="78.75" hidden="1" customHeight="1">
      <c r="A20" s="17" t="s">
        <v>42</v>
      </c>
      <c r="B20" s="19" t="s">
        <v>43</v>
      </c>
      <c r="C20" s="9"/>
      <c r="D20" s="9"/>
      <c r="E20" s="9"/>
    </row>
    <row r="21" spans="1:5" s="22" customFormat="1" ht="33" hidden="1" customHeight="1">
      <c r="A21" s="20" t="s">
        <v>44</v>
      </c>
      <c r="B21" s="21" t="s">
        <v>45</v>
      </c>
      <c r="C21" s="7"/>
      <c r="D21" s="7"/>
      <c r="E21" s="7"/>
    </row>
    <row r="22" spans="1:5" ht="25.5" hidden="1" customHeight="1">
      <c r="A22" s="17" t="s">
        <v>44</v>
      </c>
      <c r="B22" s="19" t="s">
        <v>45</v>
      </c>
      <c r="C22" s="9"/>
      <c r="D22" s="9"/>
      <c r="E22" s="9"/>
    </row>
    <row r="23" spans="1:5" ht="31.5" hidden="1">
      <c r="A23" s="16" t="s">
        <v>33</v>
      </c>
      <c r="B23" s="18" t="s">
        <v>36</v>
      </c>
      <c r="C23" s="7">
        <f>C24</f>
        <v>0</v>
      </c>
      <c r="D23" s="7">
        <f t="shared" ref="D23:E23" si="1">D24</f>
        <v>0</v>
      </c>
      <c r="E23" s="7">
        <f t="shared" si="1"/>
        <v>0</v>
      </c>
    </row>
    <row r="24" spans="1:5" ht="31.5" hidden="1">
      <c r="A24" s="17" t="s">
        <v>34</v>
      </c>
      <c r="B24" s="19" t="s">
        <v>35</v>
      </c>
      <c r="C24" s="9"/>
      <c r="D24" s="9"/>
      <c r="E24" s="9">
        <f t="shared" ref="E24" si="2">D24+C24</f>
        <v>0</v>
      </c>
    </row>
    <row r="25" spans="1:5" ht="15.75">
      <c r="A25" s="10"/>
      <c r="B25" s="6" t="s">
        <v>5</v>
      </c>
      <c r="C25" s="7">
        <f>C6+C8+C11</f>
        <v>6067499.9900000002</v>
      </c>
      <c r="D25" s="7">
        <f>D6+D8+D11+D23+D17+D19+D21</f>
        <v>5270792.0199999996</v>
      </c>
      <c r="E25" s="7">
        <f>E6+E8+E11+E23+E17+E19</f>
        <v>796707.97</v>
      </c>
    </row>
    <row r="26" spans="1:5" ht="15.75">
      <c r="A26" s="5" t="s">
        <v>9</v>
      </c>
      <c r="B26" s="6" t="s">
        <v>6</v>
      </c>
      <c r="C26" s="7">
        <f>C27</f>
        <v>923054.83</v>
      </c>
      <c r="D26" s="7">
        <f t="shared" ref="D26:E26" si="3">D27</f>
        <v>898014.83</v>
      </c>
      <c r="E26" s="7">
        <f t="shared" si="3"/>
        <v>25040</v>
      </c>
    </row>
    <row r="27" spans="1:5" ht="31.5">
      <c r="A27" s="5" t="s">
        <v>3</v>
      </c>
      <c r="B27" s="6" t="s">
        <v>10</v>
      </c>
      <c r="C27" s="7">
        <f>C28+C29+C30+C31+C35+C34+C32</f>
        <v>923054.83</v>
      </c>
      <c r="D27" s="7">
        <f>D28+D29+D30+D31+D33+D35+D34+D32</f>
        <v>898014.83</v>
      </c>
      <c r="E27" s="7">
        <f>E28+E30+E31+E33+E35+E29+E34</f>
        <v>25040</v>
      </c>
    </row>
    <row r="28" spans="1:5" ht="31.5">
      <c r="A28" s="8" t="s">
        <v>46</v>
      </c>
      <c r="B28" s="4" t="s">
        <v>24</v>
      </c>
      <c r="C28" s="9">
        <v>693770</v>
      </c>
      <c r="D28" s="9">
        <v>693770</v>
      </c>
      <c r="E28" s="9">
        <f>C28-D28</f>
        <v>0</v>
      </c>
    </row>
    <row r="29" spans="1:5" ht="47.25" hidden="1">
      <c r="A29" s="8" t="s">
        <v>55</v>
      </c>
      <c r="B29" s="4" t="s">
        <v>56</v>
      </c>
      <c r="C29" s="9"/>
      <c r="D29" s="9"/>
      <c r="E29" s="9">
        <v>0</v>
      </c>
    </row>
    <row r="30" spans="1:5" ht="31.5">
      <c r="A30" s="8" t="s">
        <v>47</v>
      </c>
      <c r="B30" s="4" t="s">
        <v>25</v>
      </c>
      <c r="C30" s="9">
        <v>76874</v>
      </c>
      <c r="D30" s="9">
        <v>76874</v>
      </c>
      <c r="E30" s="9">
        <f>C30-D30</f>
        <v>0</v>
      </c>
    </row>
    <row r="31" spans="1:5" ht="31.5">
      <c r="A31" s="8" t="s">
        <v>48</v>
      </c>
      <c r="B31" s="4" t="s">
        <v>26</v>
      </c>
      <c r="C31" s="9">
        <v>245657</v>
      </c>
      <c r="D31" s="9">
        <v>220617</v>
      </c>
      <c r="E31" s="9">
        <f>C31-D31</f>
        <v>25040</v>
      </c>
    </row>
    <row r="32" spans="1:5" ht="78.75">
      <c r="A32" s="8" t="s">
        <v>59</v>
      </c>
      <c r="B32" s="4" t="s">
        <v>60</v>
      </c>
      <c r="C32" s="9">
        <v>26040</v>
      </c>
      <c r="D32" s="9">
        <v>26040</v>
      </c>
      <c r="E32" s="9"/>
    </row>
    <row r="33" spans="1:5" ht="78.75" hidden="1">
      <c r="A33" s="8" t="s">
        <v>38</v>
      </c>
      <c r="B33" s="4" t="s">
        <v>39</v>
      </c>
      <c r="C33" s="9"/>
      <c r="D33" s="9"/>
      <c r="E33" s="9"/>
    </row>
    <row r="34" spans="1:5" ht="47.25">
      <c r="A34" s="8" t="s">
        <v>53</v>
      </c>
      <c r="B34" s="4" t="s">
        <v>54</v>
      </c>
      <c r="C34" s="9">
        <v>23753.83</v>
      </c>
      <c r="D34" s="9">
        <v>23753.83</v>
      </c>
      <c r="E34" s="9">
        <f>C34-D34</f>
        <v>0</v>
      </c>
    </row>
    <row r="35" spans="1:5" ht="31.5">
      <c r="A35" s="8" t="s">
        <v>49</v>
      </c>
      <c r="B35" s="4" t="s">
        <v>50</v>
      </c>
      <c r="C35" s="9">
        <v>-143040</v>
      </c>
      <c r="D35" s="9">
        <v>-143040</v>
      </c>
      <c r="E35" s="9">
        <v>0</v>
      </c>
    </row>
    <row r="36" spans="1:5" ht="15.75">
      <c r="A36" s="10"/>
      <c r="B36" s="6" t="s">
        <v>7</v>
      </c>
      <c r="C36" s="7">
        <f>C26+C25</f>
        <v>6990554.8200000003</v>
      </c>
      <c r="D36" s="7">
        <f>D26+D25</f>
        <v>6168806.8499999996</v>
      </c>
      <c r="E36" s="7">
        <f>E26+E25</f>
        <v>821747.97</v>
      </c>
    </row>
    <row r="38" spans="1:5" ht="15.75">
      <c r="A38" s="12"/>
    </row>
  </sheetData>
  <mergeCells count="2">
    <mergeCell ref="A3:E3"/>
    <mergeCell ref="C1:E1"/>
  </mergeCells>
  <phoneticPr fontId="0" type="noConversion"/>
  <pageMargins left="0.98425196850393704" right="0.39370078740157483" top="0.78740157480314965" bottom="0.78740157480314965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2020-02-17T10:52:23Z</cp:lastPrinted>
  <dcterms:created xsi:type="dcterms:W3CDTF">2013-12-13T06:19:12Z</dcterms:created>
  <dcterms:modified xsi:type="dcterms:W3CDTF">2020-02-17T10:52:55Z</dcterms:modified>
</cp:coreProperties>
</file>